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1D775C10-9D64-43F9-A36C-07FD8CFB407B}" xr6:coauthVersionLast="31" xr6:coauthVersionMax="31" xr10:uidLastSave="{00000000-0000-0000-0000-000000000000}"/>
  <workbookProtection lockStructure="1"/>
  <bookViews>
    <workbookView xWindow="0" yWindow="0" windowWidth="23040" windowHeight="9090" xr2:uid="{00000000-000D-0000-FFFF-FFFF00000000}"/>
  </bookViews>
  <sheets>
    <sheet name="Sheet1" sheetId="1" r:id="rId1"/>
    <sheet name="Sheet2" sheetId="2" r:id="rId2"/>
  </sheets>
  <definedNames>
    <definedName name="AMP" comment="Toal Pre and Post Conf Pmt made to this creditor">Sheet1!$K$4</definedName>
    <definedName name="MonthsToCalc">Sheet1!$H$11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2" l="1"/>
  <c r="E13" i="2" l="1"/>
  <c r="E11" i="2"/>
  <c r="E5" i="2"/>
  <c r="E12" i="2" l="1"/>
  <c r="E14" i="2" s="1"/>
  <c r="E2" i="2" l="1"/>
  <c r="E3" i="2" l="1"/>
  <c r="E6" i="2" s="1"/>
  <c r="J5" i="2" l="1"/>
  <c r="E16" i="2" s="1"/>
  <c r="H11" i="1" s="1"/>
  <c r="N4" i="1" l="1"/>
  <c r="O4" i="1" s="1"/>
  <c r="N7" i="1"/>
  <c r="O7" i="1" s="1"/>
  <c r="N6" i="1"/>
  <c r="O6" i="1" s="1"/>
  <c r="N5" i="1"/>
  <c r="O5" i="1" s="1"/>
  <c r="N8" i="1"/>
  <c r="O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AutoBVT</author>
  </authors>
  <commentList>
    <comment ref="H3" authorId="0" shapeId="0" xr:uid="{00000000-0006-0000-0000-000001000000}">
      <text>
        <r>
          <rPr>
            <b/>
            <sz val="9"/>
            <color indexed="81"/>
            <rFont val="Tahoma"/>
            <family val="2"/>
          </rPr>
          <t xml:space="preserve">Plan payment in paragraph 1 of the plan
</t>
        </r>
        <r>
          <rPr>
            <sz val="9"/>
            <color indexed="81"/>
            <rFont val="Tahoma"/>
            <family val="2"/>
          </rPr>
          <t xml:space="preserve">
</t>
        </r>
      </text>
    </comment>
    <comment ref="H4" authorId="0" shapeId="0" xr:uid="{00000000-0006-0000-0000-000002000000}">
      <text>
        <r>
          <rPr>
            <sz val="9"/>
            <color indexed="81"/>
            <rFont val="Tahoma"/>
            <family val="2"/>
          </rPr>
          <t xml:space="preserve">Plan terms as listed in para 1 of plan
</t>
        </r>
      </text>
    </comment>
    <comment ref="J4" authorId="0" shapeId="0" xr:uid="{00000000-0006-0000-0000-000003000000}">
      <text>
        <r>
          <rPr>
            <b/>
            <sz val="9"/>
            <color indexed="81"/>
            <rFont val="Tahoma"/>
            <charset val="1"/>
          </rPr>
          <t xml:space="preserve">input creditor name
</t>
        </r>
      </text>
    </comment>
    <comment ref="K4" authorId="0" shapeId="0" xr:uid="{E3848977-D5AF-45E2-B382-8D5B8E865D53}">
      <text>
        <r>
          <rPr>
            <b/>
            <sz val="9"/>
            <color indexed="81"/>
            <rFont val="Tahoma"/>
            <family val="2"/>
          </rPr>
          <t>AutoBVT:</t>
        </r>
        <r>
          <rPr>
            <sz val="9"/>
            <color indexed="81"/>
            <rFont val="Tahoma"/>
            <family val="2"/>
          </rPr>
          <t xml:space="preserve">
Total montly Pre and Post Confirmation Payments</t>
        </r>
      </text>
    </comment>
    <comment ref="L4" authorId="0" shapeId="0" xr:uid="{00000000-0006-0000-0000-000004000000}">
      <text>
        <r>
          <rPr>
            <b/>
            <sz val="9"/>
            <color indexed="81"/>
            <rFont val="Tahoma"/>
            <charset val="1"/>
          </rPr>
          <t>input the total secured amount to be paid on a secured claim.</t>
        </r>
        <r>
          <rPr>
            <sz val="9"/>
            <color indexed="81"/>
            <rFont val="Tahoma"/>
            <charset val="1"/>
          </rPr>
          <t xml:space="preserve">
</t>
        </r>
      </text>
    </comment>
    <comment ref="M4" authorId="0" shapeId="0" xr:uid="{00000000-0006-0000-0000-000005000000}">
      <text>
        <r>
          <rPr>
            <b/>
            <sz val="9"/>
            <color indexed="81"/>
            <rFont val="Tahoma"/>
            <charset val="1"/>
          </rPr>
          <t xml:space="preserve">input the interest rate to be paid
</t>
        </r>
        <r>
          <rPr>
            <sz val="9"/>
            <color indexed="81"/>
            <rFont val="Tahoma"/>
            <charset val="1"/>
          </rPr>
          <t xml:space="preserve">
</t>
        </r>
      </text>
    </comment>
    <comment ref="H5" authorId="0" shapeId="0" xr:uid="{00000000-0006-0000-0000-000006000000}">
      <text>
        <r>
          <rPr>
            <b/>
            <sz val="9"/>
            <color indexed="81"/>
            <rFont val="Tahoma"/>
            <family val="2"/>
          </rPr>
          <t>Attorney fee paid in plan in para 4 of plan</t>
        </r>
        <r>
          <rPr>
            <sz val="9"/>
            <color indexed="81"/>
            <rFont val="Tahoma"/>
            <family val="2"/>
          </rPr>
          <t xml:space="preserve">
</t>
        </r>
      </text>
    </comment>
    <comment ref="H6" authorId="0" shapeId="0" xr:uid="{00000000-0006-0000-0000-000007000000}">
      <text>
        <r>
          <rPr>
            <b/>
            <sz val="9"/>
            <color indexed="81"/>
            <rFont val="Tahoma"/>
            <family val="2"/>
          </rPr>
          <t xml:space="preserve">this is paid in every case
</t>
        </r>
      </text>
    </comment>
    <comment ref="H7" authorId="0" shapeId="0" xr:uid="{00000000-0006-0000-0000-000008000000}">
      <text>
        <r>
          <rPr>
            <b/>
            <sz val="9"/>
            <color indexed="81"/>
            <rFont val="Tahoma"/>
            <family val="2"/>
          </rPr>
          <t>add all APP pmts in para 2 of plan.</t>
        </r>
        <r>
          <rPr>
            <sz val="9"/>
            <color indexed="81"/>
            <rFont val="Tahoma"/>
            <family val="2"/>
          </rPr>
          <t xml:space="preserve">
</t>
        </r>
      </text>
    </comment>
    <comment ref="H8" authorId="0" shapeId="0" xr:uid="{00000000-0006-0000-0000-000009000000}">
      <text>
        <r>
          <rPr>
            <b/>
            <sz val="9"/>
            <color indexed="81"/>
            <rFont val="Tahoma"/>
            <family val="2"/>
          </rPr>
          <t xml:space="preserve">add all Post Conf AMP pmts including DSO from para 3 and 6.
</t>
        </r>
        <r>
          <rPr>
            <sz val="9"/>
            <color indexed="81"/>
            <rFont val="Tahoma"/>
            <family val="2"/>
          </rPr>
          <t xml:space="preserve">
</t>
        </r>
      </text>
    </comment>
    <comment ref="H11" authorId="0" shapeId="0" xr:uid="{00000000-0006-0000-0000-00000A000000}">
      <text>
        <r>
          <rPr>
            <b/>
            <sz val="9"/>
            <color indexed="81"/>
            <rFont val="Tahoma"/>
            <family val="2"/>
          </rPr>
          <t>AutoBVT:</t>
        </r>
        <r>
          <rPr>
            <sz val="9"/>
            <color indexed="81"/>
            <rFont val="Tahoma"/>
            <family val="2"/>
          </rPr>
          <t xml:space="preserve">
</t>
        </r>
      </text>
    </comment>
  </commentList>
</comments>
</file>

<file path=xl/sharedStrings.xml><?xml version="1.0" encoding="utf-8"?>
<sst xmlns="http://schemas.openxmlformats.org/spreadsheetml/2006/main" count="32" uniqueCount="29">
  <si>
    <t>Plan terms=</t>
  </si>
  <si>
    <t>Filing Fee=</t>
  </si>
  <si>
    <t>3 months of plan payments=</t>
  </si>
  <si>
    <t>Trustee Fee 7%=</t>
  </si>
  <si>
    <t>Total APP 3 Month=</t>
  </si>
  <si>
    <t>Amount =</t>
  </si>
  <si>
    <t xml:space="preserve"> plan payments=</t>
  </si>
  <si>
    <t>Month 2 after Confirmation</t>
  </si>
  <si>
    <t>Disbursement at Confirmation</t>
  </si>
  <si>
    <t>Total Monthly APP=</t>
  </si>
  <si>
    <t>Total Remaining $3000 Atty Fee due After Confirmation</t>
  </si>
  <si>
    <t>Total Remaining fee at $50/m</t>
  </si>
  <si>
    <t>Number of Months to pay initial $3k</t>
  </si>
  <si>
    <t>Plan payment*=</t>
  </si>
  <si>
    <t>Interest</t>
  </si>
  <si>
    <t>Total Atty Fee paid in plan*=</t>
  </si>
  <si>
    <t>1325 (a)(5) Calculation</t>
  </si>
  <si>
    <t>Months to Calculate</t>
  </si>
  <si>
    <t>Total AMP (para 3 &amp; 6)=</t>
  </si>
  <si>
    <t>Total APP (para 2)=</t>
  </si>
  <si>
    <t xml:space="preserve"># of Months to calculate= </t>
  </si>
  <si>
    <t>#Mos</t>
  </si>
  <si>
    <t>Secured 1325(a)(5) payments</t>
  </si>
  <si>
    <t>* Plan payments less than $134/m will not qualify for $4000 fee.</t>
  </si>
  <si>
    <t>Creditor</t>
  </si>
  <si>
    <t xml:space="preserve">Coll. Value </t>
  </si>
  <si>
    <t xml:space="preserve">1325(a)(5) </t>
  </si>
  <si>
    <t>The formula above is being provided to assist in the calculation of 1325(a)(5) payments to secured creditors.  The formula assumes the Debtor has made all payments up to confirmation and does not subtract any disbursements made to date.  The calculation result is an approximation and should be reviewed before inclusion in the plan.</t>
  </si>
  <si>
    <t>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</si>
</sst>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20" x14ac:knownFonts="1">
    <font>
      <sz val="11"/>
      <color theme="1"/>
      <name val="Calibri"/>
      <family val="2"/>
      <scheme val="minor"/>
    </font>
    <font>
      <b/>
      <sz val="14"/>
      <color theme="1"/>
      <name val="Calibri"/>
      <family val="2"/>
      <scheme val="minor"/>
    </font>
    <font>
      <sz val="16"/>
      <color theme="1"/>
      <name val="Calibri"/>
      <family val="2"/>
      <scheme val="minor"/>
    </font>
    <font>
      <b/>
      <sz val="16"/>
      <color theme="1"/>
      <name val="Calibri"/>
      <family val="2"/>
      <scheme val="minor"/>
    </font>
    <font>
      <b/>
      <sz val="16"/>
      <name val="Calibri"/>
      <family val="2"/>
      <scheme val="minor"/>
    </font>
    <font>
      <b/>
      <sz val="16"/>
      <color rgb="FFFF0000"/>
      <name val="Calibri"/>
      <family val="2"/>
      <scheme val="minor"/>
    </font>
    <font>
      <b/>
      <sz val="16"/>
      <color rgb="FFC00000"/>
      <name val="Calibri"/>
      <family val="2"/>
      <scheme val="minor"/>
    </font>
    <font>
      <sz val="12"/>
      <color theme="2" tint="-0.749992370372631"/>
      <name val="Calibri"/>
      <family val="2"/>
      <scheme val="minor"/>
    </font>
    <font>
      <b/>
      <sz val="16"/>
      <color theme="4"/>
      <name val="Calibri"/>
      <family val="2"/>
      <scheme val="minor"/>
    </font>
    <font>
      <i/>
      <sz val="11"/>
      <color theme="1"/>
      <name val="Calibri Light"/>
      <family val="2"/>
    </font>
    <font>
      <sz val="16"/>
      <color rgb="FFFF0000"/>
      <name val="Calibri"/>
      <family val="2"/>
      <scheme val="minor"/>
    </font>
    <font>
      <sz val="11"/>
      <color rgb="FF002060"/>
      <name val="Britannic Bold"/>
      <family val="2"/>
    </font>
    <font>
      <b/>
      <sz val="20"/>
      <color rgb="FFC00000"/>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b/>
      <sz val="28"/>
      <color rgb="FF002060"/>
      <name val="Arial"/>
      <family val="2"/>
    </font>
    <font>
      <b/>
      <sz val="14"/>
      <color theme="4"/>
      <name val="Calibri"/>
      <family val="2"/>
      <scheme val="minor"/>
    </font>
    <font>
      <i/>
      <sz val="12"/>
      <color theme="1"/>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bottom/>
      <diagonal/>
    </border>
  </borders>
  <cellStyleXfs count="1">
    <xf numFmtId="0" fontId="0" fillId="0" borderId="0"/>
  </cellStyleXfs>
  <cellXfs count="59">
    <xf numFmtId="0" fontId="0" fillId="0" borderId="0" xfId="0"/>
    <xf numFmtId="0" fontId="0" fillId="0" borderId="0" xfId="0" applyProtection="1">
      <protection hidden="1"/>
    </xf>
    <xf numFmtId="164" fontId="8" fillId="0" borderId="1" xfId="0" applyNumberFormat="1" applyFont="1" applyBorder="1" applyProtection="1">
      <protection locked="0"/>
    </xf>
    <xf numFmtId="1" fontId="8" fillId="0" borderId="1" xfId="0" applyNumberFormat="1" applyFont="1" applyBorder="1" applyProtection="1">
      <protection locked="0"/>
    </xf>
    <xf numFmtId="164" fontId="8" fillId="0" borderId="1" xfId="0" applyNumberFormat="1" applyFont="1" applyBorder="1" applyProtection="1">
      <protection hidden="1"/>
    </xf>
    <xf numFmtId="164" fontId="3" fillId="0" borderId="0" xfId="0" applyNumberFormat="1" applyFont="1" applyProtection="1">
      <protection hidden="1"/>
    </xf>
    <xf numFmtId="0" fontId="7" fillId="5" borderId="0" xfId="0" applyFont="1" applyFill="1" applyProtection="1">
      <protection hidden="1"/>
    </xf>
    <xf numFmtId="164" fontId="7" fillId="5" borderId="0" xfId="0" applyNumberFormat="1" applyFont="1" applyFill="1" applyProtection="1">
      <protection hidden="1"/>
    </xf>
    <xf numFmtId="0" fontId="0" fillId="0" borderId="0" xfId="0" applyAlignment="1" applyProtection="1">
      <protection hidden="1"/>
    </xf>
    <xf numFmtId="4" fontId="0" fillId="0" borderId="0" xfId="0" applyNumberFormat="1" applyProtection="1">
      <protection hidden="1"/>
    </xf>
    <xf numFmtId="3" fontId="5" fillId="5" borderId="0" xfId="0" applyNumberFormat="1" applyFont="1" applyFill="1" applyAlignment="1" applyProtection="1">
      <alignment horizontal="center"/>
      <protection hidden="1"/>
    </xf>
    <xf numFmtId="0" fontId="11" fillId="0" borderId="0" xfId="0" applyFont="1" applyAlignment="1" applyProtection="1">
      <alignment vertical="center"/>
      <protection hidden="1"/>
    </xf>
    <xf numFmtId="0" fontId="0" fillId="0" borderId="7" xfId="0" applyBorder="1" applyAlignment="1" applyProtection="1">
      <protection hidden="1"/>
    </xf>
    <xf numFmtId="0" fontId="0" fillId="0" borderId="8" xfId="0" applyBorder="1" applyAlignment="1" applyProtection="1">
      <protection hidden="1"/>
    </xf>
    <xf numFmtId="0" fontId="0" fillId="0" borderId="9" xfId="0" applyBorder="1" applyAlignment="1" applyProtection="1">
      <protection hidden="1"/>
    </xf>
    <xf numFmtId="1" fontId="6" fillId="4" borderId="1" xfId="0" applyNumberFormat="1" applyFont="1" applyFill="1" applyBorder="1" applyAlignment="1" applyProtection="1">
      <alignment horizontal="center"/>
      <protection hidden="1"/>
    </xf>
    <xf numFmtId="0" fontId="0" fillId="0" borderId="0" xfId="0" applyBorder="1" applyProtection="1">
      <protection hidden="1"/>
    </xf>
    <xf numFmtId="0" fontId="3" fillId="0" borderId="1" xfId="0" applyFont="1" applyBorder="1" applyAlignment="1" applyProtection="1">
      <alignment horizontal="center"/>
      <protection hidden="1"/>
    </xf>
    <xf numFmtId="0" fontId="3" fillId="0" borderId="1" xfId="0" applyFont="1" applyBorder="1" applyAlignment="1" applyProtection="1">
      <protection hidden="1"/>
    </xf>
    <xf numFmtId="10" fontId="8" fillId="0" borderId="1" xfId="0" applyNumberFormat="1" applyFont="1" applyBorder="1" applyProtection="1">
      <protection locked="0"/>
    </xf>
    <xf numFmtId="0" fontId="2" fillId="0" borderId="0" xfId="0" applyFont="1" applyBorder="1" applyProtection="1">
      <protection hidden="1"/>
    </xf>
    <xf numFmtId="0" fontId="0" fillId="0" borderId="11" xfId="0" applyBorder="1" applyProtection="1">
      <protection hidden="1"/>
    </xf>
    <xf numFmtId="0" fontId="9" fillId="0" borderId="12" xfId="0" applyFont="1" applyBorder="1" applyAlignment="1" applyProtection="1">
      <protection hidden="1"/>
    </xf>
    <xf numFmtId="0" fontId="9" fillId="0" borderId="0" xfId="0" applyFont="1" applyBorder="1" applyAlignment="1" applyProtection="1">
      <protection hidden="1"/>
    </xf>
    <xf numFmtId="0" fontId="0" fillId="0" borderId="12" xfId="0" applyBorder="1" applyProtection="1">
      <protection hidden="1"/>
    </xf>
    <xf numFmtId="0" fontId="5" fillId="0" borderId="1" xfId="0" applyFont="1" applyBorder="1" applyAlignment="1" applyProtection="1">
      <protection locked="0"/>
    </xf>
    <xf numFmtId="10" fontId="8" fillId="0" borderId="1" xfId="0" applyNumberFormat="1" applyFont="1" applyBorder="1" applyAlignment="1" applyProtection="1">
      <alignment readingOrder="1"/>
      <protection locked="0"/>
    </xf>
    <xf numFmtId="0" fontId="18" fillId="0" borderId="1" xfId="0" applyFont="1" applyBorder="1" applyAlignment="1" applyProtection="1">
      <alignment readingOrder="1"/>
      <protection locked="0" hidden="1"/>
    </xf>
    <xf numFmtId="0" fontId="18" fillId="0" borderId="1" xfId="0" applyFont="1" applyBorder="1" applyProtection="1">
      <protection locked="0" hidden="1"/>
    </xf>
    <xf numFmtId="1" fontId="10" fillId="0" borderId="1" xfId="0" applyNumberFormat="1" applyFont="1" applyBorder="1" applyAlignment="1" applyProtection="1">
      <alignment readingOrder="1"/>
      <protection hidden="1"/>
    </xf>
    <xf numFmtId="1" fontId="10" fillId="0" borderId="1" xfId="0" applyNumberFormat="1" applyFont="1" applyBorder="1" applyProtection="1">
      <protection hidden="1"/>
    </xf>
    <xf numFmtId="44" fontId="8" fillId="0" borderId="1" xfId="0" applyNumberFormat="1" applyFont="1" applyBorder="1" applyAlignment="1" applyProtection="1">
      <alignment readingOrder="1"/>
      <protection locked="0"/>
    </xf>
    <xf numFmtId="44" fontId="8" fillId="0" borderId="1" xfId="0" applyNumberFormat="1" applyFont="1" applyBorder="1" applyProtection="1">
      <protection locked="0"/>
    </xf>
    <xf numFmtId="6" fontId="10" fillId="0" borderId="1" xfId="0" applyNumberFormat="1" applyFont="1" applyBorder="1" applyAlignment="1" applyProtection="1">
      <alignment readingOrder="1"/>
      <protection hidden="1"/>
    </xf>
    <xf numFmtId="6" fontId="10" fillId="0" borderId="1" xfId="0" applyNumberFormat="1" applyFont="1" applyBorder="1" applyProtection="1">
      <protection hidden="1"/>
    </xf>
    <xf numFmtId="0" fontId="3" fillId="0" borderId="1" xfId="0" applyFont="1" applyBorder="1" applyAlignment="1" applyProtection="1">
      <alignment horizontal="center" wrapText="1"/>
      <protection hidden="1"/>
    </xf>
    <xf numFmtId="164" fontId="18" fillId="0" borderId="1" xfId="0" applyNumberFormat="1" applyFont="1" applyBorder="1" applyAlignment="1" applyProtection="1">
      <alignment readingOrder="1"/>
      <protection locked="0"/>
    </xf>
    <xf numFmtId="164" fontId="18" fillId="0" borderId="1" xfId="0" applyNumberFormat="1" applyFont="1" applyBorder="1" applyProtection="1">
      <protection locked="0"/>
    </xf>
    <xf numFmtId="0" fontId="17" fillId="7" borderId="2" xfId="0" applyFont="1" applyFill="1" applyBorder="1" applyAlignment="1" applyProtection="1">
      <alignment horizontal="center" vertical="center"/>
      <protection hidden="1"/>
    </xf>
    <xf numFmtId="0" fontId="17" fillId="7" borderId="3" xfId="0" applyFont="1" applyFill="1" applyBorder="1" applyAlignment="1" applyProtection="1">
      <alignment horizontal="center" vertical="center"/>
      <protection hidden="1"/>
    </xf>
    <xf numFmtId="0" fontId="17" fillId="7" borderId="4" xfId="0" applyFont="1" applyFill="1" applyBorder="1" applyAlignment="1" applyProtection="1">
      <alignment horizontal="center" vertical="center"/>
      <protection hidden="1"/>
    </xf>
    <xf numFmtId="0" fontId="2" fillId="0" borderId="5" xfId="0" applyFont="1" applyBorder="1" applyAlignment="1" applyProtection="1">
      <alignment horizontal="right"/>
      <protection hidden="1"/>
    </xf>
    <xf numFmtId="0" fontId="2" fillId="0" borderId="6" xfId="0" applyFont="1" applyBorder="1" applyAlignment="1" applyProtection="1">
      <alignment horizontal="right"/>
      <protection hidden="1"/>
    </xf>
    <xf numFmtId="164" fontId="12" fillId="2" borderId="10" xfId="0" applyNumberFormat="1" applyFont="1" applyFill="1" applyBorder="1" applyAlignment="1" applyProtection="1">
      <alignment horizontal="center"/>
      <protection hidden="1"/>
    </xf>
    <xf numFmtId="0" fontId="2" fillId="0" borderId="1" xfId="0" applyFont="1" applyBorder="1" applyAlignment="1" applyProtection="1">
      <alignment horizontal="right"/>
      <protection hidden="1"/>
    </xf>
    <xf numFmtId="0" fontId="4" fillId="0" borderId="1" xfId="0" applyFont="1" applyBorder="1" applyAlignment="1" applyProtection="1">
      <alignment horizontal="right"/>
      <protection hidden="1"/>
    </xf>
    <xf numFmtId="0" fontId="12" fillId="6" borderId="1" xfId="0" applyFont="1" applyFill="1" applyBorder="1" applyAlignment="1" applyProtection="1">
      <alignment horizontal="center"/>
      <protection hidden="1"/>
    </xf>
    <xf numFmtId="0" fontId="19" fillId="0" borderId="7" xfId="0" applyFont="1" applyBorder="1" applyAlignment="1" applyProtection="1">
      <alignment horizontal="center" wrapText="1"/>
      <protection hidden="1"/>
    </xf>
    <xf numFmtId="0" fontId="19" fillId="0" borderId="8" xfId="0" applyFont="1" applyBorder="1" applyAlignment="1" applyProtection="1">
      <alignment horizontal="center" wrapText="1"/>
      <protection hidden="1"/>
    </xf>
    <xf numFmtId="0" fontId="19" fillId="0" borderId="9" xfId="0" applyFont="1" applyBorder="1" applyAlignment="1" applyProtection="1">
      <alignment horizontal="center" wrapText="1"/>
      <protection hidden="1"/>
    </xf>
    <xf numFmtId="0" fontId="9" fillId="0" borderId="1" xfId="0" applyFont="1" applyBorder="1" applyAlignment="1" applyProtection="1">
      <alignment horizontal="center"/>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4" xfId="0" applyBorder="1" applyAlignment="1" applyProtection="1">
      <alignment horizontal="center"/>
      <protection hidden="1"/>
    </xf>
    <xf numFmtId="164" fontId="4" fillId="0" borderId="1" xfId="0" applyNumberFormat="1" applyFont="1" applyBorder="1" applyAlignment="1" applyProtection="1">
      <alignment horizontal="right"/>
      <protection hidden="1"/>
    </xf>
    <xf numFmtId="0" fontId="3" fillId="3" borderId="0" xfId="0" applyFont="1" applyFill="1" applyAlignment="1" applyProtection="1">
      <alignment horizontal="center"/>
      <protection hidden="1"/>
    </xf>
    <xf numFmtId="0" fontId="1" fillId="3" borderId="0" xfId="0" applyFont="1" applyFill="1" applyAlignment="1" applyProtection="1">
      <alignment horizontal="center"/>
      <protection hidden="1"/>
    </xf>
    <xf numFmtId="0" fontId="3" fillId="0" borderId="0" xfId="0" applyFont="1" applyAlignment="1" applyProtection="1">
      <alignment horizontal="right"/>
      <protection hidden="1"/>
    </xf>
    <xf numFmtId="0" fontId="1" fillId="0" borderId="0" xfId="0" applyFont="1" applyAlignment="1" applyProtection="1">
      <alignment horizontal="right"/>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zoomScaleNormal="100" workbookViewId="0">
      <selection activeCell="H3" sqref="H3"/>
    </sheetView>
  </sheetViews>
  <sheetFormatPr defaultColWidth="8.85546875" defaultRowHeight="15" x14ac:dyDescent="0.25"/>
  <cols>
    <col min="1" max="4" width="8.85546875" style="1"/>
    <col min="5" max="5" width="0.42578125" style="1" customWidth="1"/>
    <col min="6" max="6" width="4.140625" style="1" hidden="1" customWidth="1"/>
    <col min="7" max="7" width="1.28515625" style="1" hidden="1" customWidth="1"/>
    <col min="8" max="8" width="14.85546875" style="1" customWidth="1"/>
    <col min="9" max="9" width="2.7109375" style="1" customWidth="1"/>
    <col min="10" max="10" width="24" style="1" customWidth="1"/>
    <col min="11" max="11" width="10.28515625" style="1" customWidth="1"/>
    <col min="12" max="12" width="17.140625" style="1" bestFit="1" customWidth="1"/>
    <col min="13" max="13" width="11" style="1" bestFit="1" customWidth="1"/>
    <col min="14" max="14" width="10.7109375" style="1" bestFit="1" customWidth="1"/>
    <col min="15" max="15" width="14.7109375" style="1" bestFit="1" customWidth="1"/>
    <col min="16" max="16384" width="8.85546875" style="1"/>
  </cols>
  <sheetData>
    <row r="1" spans="1:15" s="11" customFormat="1" ht="43.9" customHeight="1" x14ac:dyDescent="0.25">
      <c r="A1" s="38" t="s">
        <v>16</v>
      </c>
      <c r="B1" s="39"/>
      <c r="C1" s="39"/>
      <c r="D1" s="39"/>
      <c r="E1" s="39"/>
      <c r="F1" s="39"/>
      <c r="G1" s="39"/>
      <c r="H1" s="39"/>
      <c r="I1" s="39"/>
      <c r="J1" s="39"/>
      <c r="K1" s="39"/>
      <c r="L1" s="39"/>
      <c r="M1" s="39"/>
      <c r="N1" s="39"/>
      <c r="O1" s="40"/>
    </row>
    <row r="2" spans="1:15" ht="26.25" x14ac:dyDescent="0.4">
      <c r="A2" s="43" t="s">
        <v>17</v>
      </c>
      <c r="B2" s="43"/>
      <c r="C2" s="43"/>
      <c r="D2" s="43"/>
      <c r="E2" s="43"/>
      <c r="F2" s="43"/>
      <c r="G2" s="43"/>
      <c r="H2" s="43"/>
      <c r="I2" s="16"/>
      <c r="J2" s="46" t="s">
        <v>22</v>
      </c>
      <c r="K2" s="46"/>
      <c r="L2" s="46"/>
      <c r="M2" s="46"/>
      <c r="N2" s="46"/>
      <c r="O2" s="46"/>
    </row>
    <row r="3" spans="1:15" ht="21" x14ac:dyDescent="0.35">
      <c r="A3" s="45" t="s">
        <v>13</v>
      </c>
      <c r="B3" s="45"/>
      <c r="C3" s="45"/>
      <c r="D3" s="45"/>
      <c r="E3" s="45"/>
      <c r="F3" s="45"/>
      <c r="G3" s="45"/>
      <c r="H3" s="2">
        <v>0</v>
      </c>
      <c r="I3" s="16"/>
      <c r="J3" s="17" t="s">
        <v>24</v>
      </c>
      <c r="K3" s="35" t="s">
        <v>28</v>
      </c>
      <c r="L3" s="17" t="s">
        <v>25</v>
      </c>
      <c r="M3" s="18" t="s">
        <v>14</v>
      </c>
      <c r="N3" s="17" t="s">
        <v>21</v>
      </c>
      <c r="O3" s="18" t="s">
        <v>26</v>
      </c>
    </row>
    <row r="4" spans="1:15" ht="21" x14ac:dyDescent="0.35">
      <c r="A4" s="45" t="s">
        <v>0</v>
      </c>
      <c r="B4" s="45"/>
      <c r="C4" s="45"/>
      <c r="D4" s="45"/>
      <c r="E4" s="45"/>
      <c r="F4" s="45"/>
      <c r="G4" s="45"/>
      <c r="H4" s="3">
        <v>0</v>
      </c>
      <c r="I4" s="16"/>
      <c r="J4" s="27"/>
      <c r="K4" s="36">
        <v>0</v>
      </c>
      <c r="L4" s="31">
        <v>0</v>
      </c>
      <c r="M4" s="26">
        <v>0</v>
      </c>
      <c r="N4" s="29" t="e">
        <f>H11</f>
        <v>#DIV/0!</v>
      </c>
      <c r="O4" s="33" t="e">
        <f>ROUND(PMT($M$4/12,$N$4,-$L$4-(K4*(H11-H4)),0),2)</f>
        <v>#DIV/0!</v>
      </c>
    </row>
    <row r="5" spans="1:15" ht="21" x14ac:dyDescent="0.35">
      <c r="A5" s="45" t="s">
        <v>15</v>
      </c>
      <c r="B5" s="45"/>
      <c r="C5" s="45"/>
      <c r="D5" s="45"/>
      <c r="E5" s="45"/>
      <c r="F5" s="45"/>
      <c r="G5" s="45"/>
      <c r="H5" s="2">
        <v>0</v>
      </c>
      <c r="I5" s="16"/>
      <c r="J5" s="28"/>
      <c r="K5" s="37">
        <v>0</v>
      </c>
      <c r="L5" s="32">
        <v>0</v>
      </c>
      <c r="M5" s="19">
        <v>0</v>
      </c>
      <c r="N5" s="30" t="e">
        <f>H11</f>
        <v>#DIV/0!</v>
      </c>
      <c r="O5" s="34" t="e">
        <f>ROUND(PMT($M$5/12,$N$5,-$L$5-(K5*(H11-H4)),0),2)</f>
        <v>#DIV/0!</v>
      </c>
    </row>
    <row r="6" spans="1:15" ht="21" x14ac:dyDescent="0.35">
      <c r="A6" s="45" t="s">
        <v>1</v>
      </c>
      <c r="B6" s="45"/>
      <c r="C6" s="45"/>
      <c r="D6" s="45"/>
      <c r="E6" s="45"/>
      <c r="F6" s="45"/>
      <c r="G6" s="45"/>
      <c r="H6" s="4">
        <v>310</v>
      </c>
      <c r="I6" s="16"/>
      <c r="J6" s="28"/>
      <c r="K6" s="37">
        <v>0</v>
      </c>
      <c r="L6" s="32">
        <v>0</v>
      </c>
      <c r="M6" s="19">
        <v>0</v>
      </c>
      <c r="N6" s="30" t="e">
        <f>H11</f>
        <v>#DIV/0!</v>
      </c>
      <c r="O6" s="34" t="e">
        <f>ROUND(PMT($M$6/12,$N$6,-$L$6-(K6*(H11-H4)),0),2)</f>
        <v>#DIV/0!</v>
      </c>
    </row>
    <row r="7" spans="1:15" ht="21" x14ac:dyDescent="0.35">
      <c r="A7" s="54" t="s">
        <v>19</v>
      </c>
      <c r="B7" s="54"/>
      <c r="C7" s="54"/>
      <c r="D7" s="54"/>
      <c r="E7" s="54"/>
      <c r="F7" s="54"/>
      <c r="G7" s="54"/>
      <c r="H7" s="2">
        <v>0</v>
      </c>
      <c r="I7" s="16"/>
      <c r="J7" s="28"/>
      <c r="K7" s="37">
        <v>0</v>
      </c>
      <c r="L7" s="32">
        <v>0</v>
      </c>
      <c r="M7" s="19">
        <v>0</v>
      </c>
      <c r="N7" s="30" t="e">
        <f>H11</f>
        <v>#DIV/0!</v>
      </c>
      <c r="O7" s="34" t="e">
        <f>ROUND(PMT($M$7/12,$N$7,-$L$7-(K7*(H11-H4)),0),2)</f>
        <v>#DIV/0!</v>
      </c>
    </row>
    <row r="8" spans="1:15" ht="21" x14ac:dyDescent="0.35">
      <c r="A8" s="45" t="s">
        <v>18</v>
      </c>
      <c r="B8" s="45"/>
      <c r="C8" s="45"/>
      <c r="D8" s="45"/>
      <c r="E8" s="45"/>
      <c r="F8" s="45"/>
      <c r="G8" s="45"/>
      <c r="H8" s="2">
        <v>0</v>
      </c>
      <c r="I8" s="16"/>
      <c r="J8" s="28"/>
      <c r="K8" s="37">
        <v>0</v>
      </c>
      <c r="L8" s="32">
        <v>0</v>
      </c>
      <c r="M8" s="19">
        <v>0</v>
      </c>
      <c r="N8" s="30" t="e">
        <f>H11</f>
        <v>#DIV/0!</v>
      </c>
      <c r="O8" s="34" t="e">
        <f>ROUND(PMT($M$8/12,$N$8,-$L$8-(K8*(H11-H4)),0),2)</f>
        <v>#DIV/0!</v>
      </c>
    </row>
    <row r="9" spans="1:15" ht="21" customHeight="1" x14ac:dyDescent="0.35">
      <c r="A9" s="51"/>
      <c r="B9" s="52"/>
      <c r="C9" s="52"/>
      <c r="D9" s="52"/>
      <c r="E9" s="52"/>
      <c r="F9" s="52"/>
      <c r="G9" s="52"/>
      <c r="H9" s="53"/>
      <c r="I9" s="16"/>
      <c r="J9" s="16"/>
      <c r="K9" s="16"/>
      <c r="L9" s="20"/>
      <c r="M9" s="16"/>
      <c r="N9" s="16"/>
      <c r="O9" s="21"/>
    </row>
    <row r="10" spans="1:15" ht="21" x14ac:dyDescent="0.35">
      <c r="A10" s="41"/>
      <c r="B10" s="42"/>
      <c r="C10" s="42"/>
      <c r="D10" s="42"/>
      <c r="E10" s="42"/>
      <c r="F10" s="42"/>
      <c r="G10" s="42"/>
      <c r="H10" s="25"/>
      <c r="I10" s="16"/>
      <c r="J10" s="16"/>
      <c r="K10" s="16"/>
      <c r="L10" s="16"/>
      <c r="M10" s="16"/>
      <c r="N10" s="16"/>
      <c r="O10" s="21"/>
    </row>
    <row r="11" spans="1:15" ht="21" x14ac:dyDescent="0.35">
      <c r="A11" s="44" t="s">
        <v>20</v>
      </c>
      <c r="B11" s="44"/>
      <c r="C11" s="44"/>
      <c r="D11" s="44"/>
      <c r="E11" s="44"/>
      <c r="F11" s="44"/>
      <c r="G11" s="44"/>
      <c r="H11" s="15" t="e">
        <f>Sheet1!H4-Sheet2!E16-5-H10-3</f>
        <v>#DIV/0!</v>
      </c>
      <c r="I11" s="16"/>
      <c r="J11" s="16"/>
      <c r="K11" s="16"/>
      <c r="L11" s="16"/>
      <c r="M11" s="16"/>
      <c r="N11" s="16"/>
      <c r="O11" s="21"/>
    </row>
    <row r="12" spans="1:15" x14ac:dyDescent="0.25">
      <c r="A12" s="12"/>
      <c r="B12" s="13"/>
      <c r="C12" s="13"/>
      <c r="D12" s="13"/>
      <c r="E12" s="13"/>
      <c r="F12" s="13"/>
      <c r="G12" s="13"/>
      <c r="H12" s="14"/>
      <c r="I12" s="16"/>
      <c r="J12" s="16"/>
      <c r="K12" s="16"/>
      <c r="L12" s="16"/>
      <c r="M12" s="16"/>
      <c r="N12" s="16"/>
      <c r="O12" s="21"/>
    </row>
    <row r="13" spans="1:15" x14ac:dyDescent="0.25">
      <c r="A13" s="50" t="s">
        <v>23</v>
      </c>
      <c r="B13" s="50"/>
      <c r="C13" s="50"/>
      <c r="D13" s="50"/>
      <c r="E13" s="50"/>
      <c r="F13" s="50"/>
      <c r="G13" s="50"/>
      <c r="H13" s="50"/>
      <c r="I13" s="16"/>
      <c r="J13" s="16"/>
      <c r="K13" s="16"/>
      <c r="L13" s="16"/>
      <c r="M13" s="16"/>
      <c r="N13" s="16"/>
      <c r="O13" s="21"/>
    </row>
    <row r="14" spans="1:15" x14ac:dyDescent="0.25">
      <c r="A14" s="22"/>
      <c r="B14" s="23"/>
      <c r="C14" s="23"/>
      <c r="D14" s="23"/>
      <c r="E14" s="23"/>
      <c r="F14" s="23"/>
      <c r="G14" s="23"/>
      <c r="H14" s="23"/>
      <c r="I14" s="16"/>
      <c r="J14" s="16"/>
      <c r="K14" s="16"/>
      <c r="L14" s="16"/>
      <c r="M14" s="16"/>
      <c r="N14" s="16"/>
      <c r="O14" s="21"/>
    </row>
    <row r="15" spans="1:15" x14ac:dyDescent="0.25">
      <c r="A15" s="24"/>
      <c r="B15" s="16"/>
      <c r="C15" s="16"/>
      <c r="D15" s="16"/>
      <c r="E15" s="16"/>
      <c r="F15" s="16"/>
      <c r="G15" s="16"/>
      <c r="H15" s="16"/>
      <c r="I15" s="16"/>
      <c r="J15" s="16"/>
      <c r="K15" s="16"/>
      <c r="L15" s="16"/>
      <c r="M15" s="16"/>
      <c r="N15" s="16"/>
      <c r="O15" s="21"/>
    </row>
    <row r="16" spans="1:15" ht="3" customHeight="1" x14ac:dyDescent="0.25">
      <c r="A16" s="24"/>
      <c r="B16" s="16"/>
      <c r="C16" s="16"/>
      <c r="D16" s="16"/>
      <c r="E16" s="16"/>
      <c r="F16" s="16"/>
      <c r="G16" s="16"/>
      <c r="H16" s="16"/>
      <c r="I16" s="16"/>
      <c r="J16" s="16"/>
      <c r="K16" s="16"/>
      <c r="L16" s="16"/>
      <c r="M16" s="16"/>
      <c r="N16" s="16"/>
      <c r="O16" s="21"/>
    </row>
    <row r="17" spans="1:15" ht="57.6" customHeight="1" x14ac:dyDescent="0.25">
      <c r="A17" s="47" t="s">
        <v>27</v>
      </c>
      <c r="B17" s="48"/>
      <c r="C17" s="48"/>
      <c r="D17" s="48"/>
      <c r="E17" s="48"/>
      <c r="F17" s="48"/>
      <c r="G17" s="48"/>
      <c r="H17" s="48"/>
      <c r="I17" s="48"/>
      <c r="J17" s="48"/>
      <c r="K17" s="48"/>
      <c r="L17" s="48"/>
      <c r="M17" s="48"/>
      <c r="N17" s="48"/>
      <c r="O17" s="49"/>
    </row>
  </sheetData>
  <sheetProtection algorithmName="SHA-512" hashValue="n2MBhybiDmqpESTH8eaEOX1AucQ1GlePESRQIYD8k8acgVMr8Oiww5wNxpJXRjcgE34+OvoFgUddSO96eA6eWQ==" saltValue="xWkRjL9+gkkgLy4JjJj63g==" spinCount="100000" sheet="1" objects="1" scenarios="1"/>
  <mergeCells count="14">
    <mergeCell ref="A17:O17"/>
    <mergeCell ref="A13:H13"/>
    <mergeCell ref="A9:H9"/>
    <mergeCell ref="A7:G7"/>
    <mergeCell ref="A8:G8"/>
    <mergeCell ref="A1:O1"/>
    <mergeCell ref="A10:G10"/>
    <mergeCell ref="A2:H2"/>
    <mergeCell ref="A11:G11"/>
    <mergeCell ref="A6:G6"/>
    <mergeCell ref="A3:G3"/>
    <mergeCell ref="A4:G4"/>
    <mergeCell ref="A5:G5"/>
    <mergeCell ref="J2:O2"/>
  </mergeCells>
  <pageMargins left="0.25" right="0" top="0.75" bottom="0.75" header="0.3" footer="0.3"/>
  <pageSetup scale="95" orientation="landscape" r:id="rId1"/>
  <headerFooter>
    <oddFooter>&amp;CVersion 3</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workbookViewId="0">
      <selection activeCell="E16" sqref="E16"/>
    </sheetView>
  </sheetViews>
  <sheetFormatPr defaultColWidth="8.85546875" defaultRowHeight="15" x14ac:dyDescent="0.25"/>
  <cols>
    <col min="1" max="3" width="8.85546875" style="1"/>
    <col min="4" max="4" width="16.7109375" style="1" customWidth="1"/>
    <col min="5" max="5" width="13.7109375" style="9" bestFit="1" customWidth="1"/>
    <col min="6" max="8" width="8.85546875" style="1"/>
    <col min="9" max="9" width="53.7109375" style="1" bestFit="1" customWidth="1"/>
    <col min="10" max="10" width="10.5703125" style="1" bestFit="1" customWidth="1"/>
    <col min="11" max="16384" width="8.85546875" style="1"/>
  </cols>
  <sheetData>
    <row r="1" spans="1:10" ht="21" x14ac:dyDescent="0.35">
      <c r="A1" s="55" t="s">
        <v>8</v>
      </c>
      <c r="B1" s="55"/>
      <c r="C1" s="55"/>
      <c r="D1" s="55"/>
      <c r="E1" s="55"/>
    </row>
    <row r="2" spans="1:10" ht="21" x14ac:dyDescent="0.35">
      <c r="A2" s="57" t="s">
        <v>2</v>
      </c>
      <c r="B2" s="57"/>
      <c r="C2" s="57"/>
      <c r="D2" s="57"/>
      <c r="E2" s="5">
        <f>PRODUCT(Sheet1!H3*3)</f>
        <v>0</v>
      </c>
    </row>
    <row r="3" spans="1:10" ht="21" x14ac:dyDescent="0.35">
      <c r="A3" s="57" t="s">
        <v>3</v>
      </c>
      <c r="B3" s="57"/>
      <c r="C3" s="57"/>
      <c r="D3" s="57"/>
      <c r="E3" s="5">
        <f>PRODUCT(E2*0.07)</f>
        <v>0</v>
      </c>
    </row>
    <row r="4" spans="1:10" ht="21" x14ac:dyDescent="0.35">
      <c r="A4" s="57" t="s">
        <v>1</v>
      </c>
      <c r="B4" s="57"/>
      <c r="C4" s="57"/>
      <c r="D4" s="57"/>
      <c r="E4" s="5">
        <v>310</v>
      </c>
      <c r="J4" s="1">
        <f>IF(B6&lt;3000,3000-B6,"0.00")</f>
        <v>3000</v>
      </c>
    </row>
    <row r="5" spans="1:10" ht="21" x14ac:dyDescent="0.35">
      <c r="A5" s="57" t="s">
        <v>4</v>
      </c>
      <c r="B5" s="57"/>
      <c r="C5" s="57"/>
      <c r="D5" s="57"/>
      <c r="E5" s="5">
        <f>PRODUCT(Sheet1!H7*3)</f>
        <v>0</v>
      </c>
      <c r="I5" s="6" t="s">
        <v>10</v>
      </c>
      <c r="J5" s="7">
        <f>IF(Sheet1!H5&gt;3000,3000-E6,Sheet1!H5-E6)</f>
        <v>310</v>
      </c>
    </row>
    <row r="6" spans="1:10" ht="21" x14ac:dyDescent="0.35">
      <c r="A6" s="57" t="s">
        <v>5</v>
      </c>
      <c r="B6" s="57"/>
      <c r="C6" s="57"/>
      <c r="D6" s="57"/>
      <c r="E6" s="5">
        <f>E2-E3-E4</f>
        <v>-310</v>
      </c>
      <c r="I6" s="1" t="s">
        <v>11</v>
      </c>
    </row>
    <row r="7" spans="1:10" x14ac:dyDescent="0.25">
      <c r="A7" s="8"/>
      <c r="B7" s="8"/>
      <c r="C7" s="8"/>
      <c r="D7" s="8"/>
    </row>
    <row r="10" spans="1:10" ht="18.75" x14ac:dyDescent="0.3">
      <c r="A10" s="56" t="s">
        <v>7</v>
      </c>
      <c r="B10" s="56"/>
      <c r="C10" s="56"/>
      <c r="D10" s="56"/>
      <c r="E10" s="56"/>
    </row>
    <row r="11" spans="1:10" ht="21" x14ac:dyDescent="0.35">
      <c r="A11" s="57" t="s">
        <v>6</v>
      </c>
      <c r="B11" s="57"/>
      <c r="C11" s="57"/>
      <c r="D11" s="57"/>
      <c r="E11" s="5">
        <f>Sheet1!H3</f>
        <v>0</v>
      </c>
    </row>
    <row r="12" spans="1:10" ht="21" x14ac:dyDescent="0.35">
      <c r="A12" s="57" t="s">
        <v>3</v>
      </c>
      <c r="B12" s="57"/>
      <c r="C12" s="57"/>
      <c r="D12" s="57"/>
      <c r="E12" s="5">
        <f>PRODUCT(E11*0.07)</f>
        <v>0</v>
      </c>
    </row>
    <row r="13" spans="1:10" ht="21" x14ac:dyDescent="0.35">
      <c r="A13" s="57" t="s">
        <v>9</v>
      </c>
      <c r="B13" s="57"/>
      <c r="C13" s="57"/>
      <c r="D13" s="57"/>
      <c r="E13" s="5">
        <f>Sheet1!H8</f>
        <v>0</v>
      </c>
    </row>
    <row r="14" spans="1:10" ht="21" x14ac:dyDescent="0.35">
      <c r="A14" s="57" t="s">
        <v>5</v>
      </c>
      <c r="B14" s="57"/>
      <c r="C14" s="57"/>
      <c r="D14" s="57"/>
      <c r="E14" s="5">
        <f>E11-E12-E13</f>
        <v>0</v>
      </c>
    </row>
    <row r="16" spans="1:10" ht="21" x14ac:dyDescent="0.35">
      <c r="A16" s="58" t="s">
        <v>12</v>
      </c>
      <c r="B16" s="58"/>
      <c r="C16" s="58"/>
      <c r="D16" s="58"/>
      <c r="E16" s="10" t="e">
        <f>IF(J5&gt;0,J5/E14,0)</f>
        <v>#DIV/0!</v>
      </c>
    </row>
  </sheetData>
  <sheetProtection sheet="1" objects="1" scenarios="1"/>
  <mergeCells count="12">
    <mergeCell ref="A16:D16"/>
    <mergeCell ref="A11:D11"/>
    <mergeCell ref="A12:D12"/>
    <mergeCell ref="A13:D13"/>
    <mergeCell ref="A14:D14"/>
    <mergeCell ref="A1:E1"/>
    <mergeCell ref="A10:E10"/>
    <mergeCell ref="A2:D2"/>
    <mergeCell ref="A3:D3"/>
    <mergeCell ref="A4:D4"/>
    <mergeCell ref="A5:D5"/>
    <mergeCell ref="A6:D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AMP</vt:lpstr>
      <vt:lpstr>MonthsToCalc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Susan K. Lewis</cp:lastModifiedBy>
  <cp:lastPrinted>2018-08-09T18:25:43Z</cp:lastPrinted>
  <dcterms:created xsi:type="dcterms:W3CDTF">2018-06-03T00:44:20Z</dcterms:created>
  <dcterms:modified xsi:type="dcterms:W3CDTF">2018-08-09T18:30:26Z</dcterms:modified>
</cp:coreProperties>
</file>